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B_DODÁVKY+SLUŽBY\2022\Osvětlení Sokolovna\Výzva\Přílohy\"/>
    </mc:Choice>
  </mc:AlternateContent>
  <bookViews>
    <workbookView xWindow="0" yWindow="0" windowWidth="28800" windowHeight="11400" activeTab="2"/>
  </bookViews>
  <sheets>
    <sheet name="Krycí list rozpočtu" sheetId="2" r:id="rId1"/>
    <sheet name="VRN" sheetId="3" r:id="rId2"/>
    <sheet name="Scénické osvětlení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 s="1"/>
  <c r="F7" i="3" s="1"/>
  <c r="C9" i="2" s="1"/>
  <c r="G30" i="4"/>
  <c r="G31" i="4" s="1"/>
  <c r="G27" i="4"/>
  <c r="G28" i="4"/>
  <c r="G26" i="4"/>
  <c r="G18" i="4"/>
  <c r="G19" i="4"/>
  <c r="G20" i="4"/>
  <c r="G21" i="4"/>
  <c r="G22" i="4"/>
  <c r="G23" i="4"/>
  <c r="G24" i="4"/>
  <c r="G17" i="4"/>
  <c r="G11" i="4"/>
  <c r="G12" i="4"/>
  <c r="G13" i="4"/>
  <c r="G14" i="4"/>
  <c r="G15" i="4"/>
  <c r="G10" i="4"/>
  <c r="G5" i="4"/>
  <c r="G6" i="4"/>
  <c r="G7" i="4"/>
  <c r="G8" i="4"/>
  <c r="G4" i="4"/>
  <c r="G25" i="4" l="1"/>
  <c r="G29" i="4"/>
  <c r="G16" i="4"/>
  <c r="G9" i="4"/>
  <c r="G33" i="4" l="1"/>
  <c r="C8" i="2" s="1"/>
  <c r="C10" i="2" s="1"/>
  <c r="C11" i="2" s="1"/>
  <c r="C12" i="2" l="1"/>
</calcChain>
</file>

<file path=xl/sharedStrings.xml><?xml version="1.0" encoding="utf-8"?>
<sst xmlns="http://schemas.openxmlformats.org/spreadsheetml/2006/main" count="104" uniqueCount="53">
  <si>
    <t>Rozpočtovaná cena vč. DPH</t>
  </si>
  <si>
    <t>DPH 21%</t>
  </si>
  <si>
    <t>Cena bez DPH</t>
  </si>
  <si>
    <t>město Boskovice</t>
  </si>
  <si>
    <t>Vypracoval:</t>
  </si>
  <si>
    <t>Akce:</t>
  </si>
  <si>
    <t>KRYCÍ LIST ROZPOČTU</t>
  </si>
  <si>
    <t>VEDLEJŠÍ ROZPOČTOVÉ NÁKLADY</t>
  </si>
  <si>
    <t>ROZPOČET</t>
  </si>
  <si>
    <t>popis kompletu</t>
  </si>
  <si>
    <t>MJ</t>
  </si>
  <si>
    <t>množství</t>
  </si>
  <si>
    <t>jednotková cena</t>
  </si>
  <si>
    <t xml:space="preserve">cena celkem </t>
  </si>
  <si>
    <t>soubor</t>
  </si>
  <si>
    <t>Revize elektro</t>
  </si>
  <si>
    <t>cena kompletu</t>
  </si>
  <si>
    <t>CENA CELKEM BEZ DPH</t>
  </si>
  <si>
    <t>VRN</t>
  </si>
  <si>
    <t>Modernizace scénického osvětlení v Sokolovně v Boskovicích</t>
  </si>
  <si>
    <t>Scénické osvětlení</t>
  </si>
  <si>
    <t>komplet</t>
  </si>
  <si>
    <t>součet</t>
  </si>
  <si>
    <t>dodávka</t>
  </si>
  <si>
    <t>montáž</t>
  </si>
  <si>
    <r>
      <rPr>
        <b/>
        <sz val="9.5"/>
        <rFont val="Arial CE"/>
        <charset val="238"/>
      </rPr>
      <t>Monitor</t>
    </r>
    <r>
      <rPr>
        <sz val="9.5"/>
        <rFont val="Arial CE"/>
        <charset val="238"/>
      </rPr>
      <t xml:space="preserve">
</t>
    </r>
    <r>
      <rPr>
        <sz val="9.5"/>
        <color rgb="FF0070C0"/>
        <rFont val="Arial CE"/>
        <charset val="238"/>
      </rPr>
      <t>Monitor pro pult, 22'', HDMI</t>
    </r>
  </si>
  <si>
    <t>ks</t>
  </si>
  <si>
    <t>Přípojný kabel DMX, 10m, 5 pin</t>
  </si>
  <si>
    <t>Rozvody řídícího signálu DMX512
kabina - rozvodna - sál - jeviště, kabeláž FTP cat.5e, ukončeno přípojnými místy XLR5</t>
  </si>
  <si>
    <t>Demontáž a likvidace stávající pultu</t>
  </si>
  <si>
    <r>
      <t xml:space="preserve">Nástěnný stmívač 24x2,3kW
</t>
    </r>
    <r>
      <rPr>
        <sz val="9.5"/>
        <color rgb="FF0070C0"/>
        <rFont val="Arial"/>
        <family val="2"/>
        <charset val="238"/>
      </rPr>
      <t>- Montáž na zeď
- Pasivní i aktivní chlazení (řízené v závislosti na
teplotě)
- Ovládání plně digitální řídící jednotkou 
- 2x digitální vstup DMX 512 (připojení na svorkovnici)
- Ethernet port RJ-45
- 2 analogové výstupy
- 16 analogových vstupů
- Indikace napětí všech fází na displeji
- Nastavení startovací adresy pro DMX port A i B
- Přiřazení jakékoliv adresy DMX kterémukoliv
stmívači (PATCH)
- 8 křivek převodních charakteristik
- Nastavení předžhavení (PREHEAT) stmívače 0–10 %
- Nastavení maximálního napětí stmívače 90–100 %
- Nastavení doby odezvy (response time) 30 ms,
100 ms, 300 ms
- Přiřazení analogových vstupů jednotlivým
stmívačům
- Nastavení chování při výpadku signálu – hold last,
black out, fixní hodnota, uložený preset
- Diagnostika přes ethernetové rozhraní
- Monitorování a nastavení přes PC</t>
    </r>
  </si>
  <si>
    <t>Instalace nové napájecí kabeláže mezi  hlavním rozvaděčem RS1.1 a podružnými rozvaděči RS1.2 - RS1.4 , kabel CYKY-J 5x16</t>
  </si>
  <si>
    <t>Úprava rozvaděče RS1.1 - doplnění jištění pro 2ks nových stmívačů (C63/3), nahrazení sběrnicového systému samostatnými kabely</t>
  </si>
  <si>
    <t>montáž reflektorů</t>
  </si>
  <si>
    <t>kus</t>
  </si>
  <si>
    <t>Reflektor s PC čočkou, výkon 1000W, patice Gy9,5 (např. FHR1000)</t>
  </si>
  <si>
    <r>
      <rPr>
        <b/>
        <sz val="9.5"/>
        <rFont val="Arial CE"/>
        <charset val="238"/>
      </rPr>
      <t>Osvětlovací pult</t>
    </r>
    <r>
      <rPr>
        <sz val="9.5"/>
        <color rgb="FF0070C0"/>
        <rFont val="Arial CE"/>
        <charset val="238"/>
      </rPr>
      <t xml:space="preserve">
- 40 potenciometrů pro kanály / playbacky s barevnou indikací
- 2x DMX / RDM port
- 2x USB port
- Síťový konektor RJ45 (sACN, ArtNet, OSC)
- MAX počet kanálu 2048
- HDMI port pro monitor nebo přehrávání médií
- 10 multifunkčních PlayBack fader
- display 9,7"</t>
    </r>
  </si>
  <si>
    <t>Reflektor profilový, 750W, fixní optika 19°nebo 26°, nebo 36°</t>
  </si>
  <si>
    <t>Reflektor profilový, 575W, zoom optika 25°- 50°</t>
  </si>
  <si>
    <t>světelný zdroj GY9,5, 1000W</t>
  </si>
  <si>
    <t>světelný zdroj HPL750</t>
  </si>
  <si>
    <t>světelný zdroj HPL575</t>
  </si>
  <si>
    <t>LedPar /19ledx15W/RGBW/zoom 10-60</t>
  </si>
  <si>
    <t>Hledištní konzola, délka 3m, průměr 57mm, demontovatelná, výložníky 50cm,lávka pro nastavení světel 50x50</t>
  </si>
  <si>
    <t>Instalace hledištních konzol  (chemické kotvy) +  úprava elektroinstalace.
Úprava elektroinstalace - vysekání drážek, vyvrtání otvorů pro krabice, napojení a prodloužení kabeláže, sádrování, dodávka a zapojení zásuvek. Součástí je zednické zapravení. Součástí není výmalba.</t>
  </si>
  <si>
    <t>Demontáž stávajících rozvaděčů pro regulaci/3x kovový rozvaděč s 20 kanály
Označení kabeláže pro další připojení.</t>
  </si>
  <si>
    <t>Instalace kabelové trasy  v rámci rozvodny - drátěný žlab 250x100 v části nad rozvaděči, sestupné vedení drátěný žlab 125x50 ke každému novému rozvaděči a 125x100 ke stávajícímu RS1.1.</t>
  </si>
  <si>
    <t>Sestava držáků pro hledištní konzolu s jedním otočným ramenem/pro portálovou tyč o průměru 57mm/včetně "T" držáku pro svítidla/</t>
  </si>
  <si>
    <t>Výměna vnitřní elekroinstalace  lustrů - kabeláže, svorek apod., včetně veškerého materiálu/Kabel CYSY 5x1,5 černý přívodní 10m/Kabel CYSY jednožilový Hnědý-Modrý-Zelený 50m/</t>
  </si>
  <si>
    <t xml:space="preserve">Instalace a zapojení nových stmívacích jednotek pro regulaci obvodů- 2 ks viz položka č. 6 </t>
  </si>
  <si>
    <t>jednotková cena v Kč bez DPH</t>
  </si>
  <si>
    <t>cena celkem v Kč bez DPH</t>
  </si>
  <si>
    <t>Vyplňujte pouze zelené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</si>
</sst>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164" formatCode="#,##0.000;\-#,##0.000"/>
    <numFmt numFmtId="165" formatCode="#,##0.000_ ;\-#,##0.000\ "/>
    <numFmt numFmtId="166" formatCode="#,##0\ [$Kč-405];[Red]\-#,##0\ [$Kč-405]"/>
    <numFmt numFmtId="167" formatCode="#,##0.00\ [$Kč-405];[Red]\-#,##0.00\ [$Kč-405]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Times New Roman CE"/>
      <family val="1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.5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.5"/>
      <color rgb="FF0070C0"/>
      <name val="Arial CE"/>
      <charset val="238"/>
    </font>
    <font>
      <sz val="9.5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01">
    <xf numFmtId="0" fontId="0" fillId="0" borderId="0" xfId="0"/>
    <xf numFmtId="0" fontId="2" fillId="0" borderId="0" xfId="1"/>
    <xf numFmtId="42" fontId="3" fillId="2" borderId="1" xfId="1" applyNumberFormat="1" applyFont="1" applyFill="1" applyBorder="1"/>
    <xf numFmtId="42" fontId="4" fillId="0" borderId="4" xfId="1" applyNumberFormat="1" applyFont="1" applyBorder="1"/>
    <xf numFmtId="42" fontId="3" fillId="2" borderId="4" xfId="1" applyNumberFormat="1" applyFont="1" applyFill="1" applyBorder="1"/>
    <xf numFmtId="42" fontId="4" fillId="0" borderId="9" xfId="1" applyNumberFormat="1" applyFont="1" applyBorder="1"/>
    <xf numFmtId="42" fontId="4" fillId="0" borderId="11" xfId="1" applyNumberFormat="1" applyFont="1" applyBorder="1"/>
    <xf numFmtId="0" fontId="5" fillId="0" borderId="17" xfId="1" applyFont="1" applyBorder="1"/>
    <xf numFmtId="0" fontId="5" fillId="0" borderId="19" xfId="1" applyFont="1" applyBorder="1"/>
    <xf numFmtId="0" fontId="5" fillId="0" borderId="22" xfId="1" applyFont="1" applyBorder="1"/>
    <xf numFmtId="0" fontId="9" fillId="0" borderId="23" xfId="0" applyFont="1" applyBorder="1" applyAlignment="1" applyProtection="1">
      <alignment horizontal="center" vertical="center" wrapText="1"/>
      <protection hidden="1"/>
    </xf>
    <xf numFmtId="0" fontId="10" fillId="0" borderId="24" xfId="0" applyFont="1" applyBorder="1" applyAlignment="1" applyProtection="1">
      <alignment horizontal="center"/>
      <protection hidden="1"/>
    </xf>
    <xf numFmtId="0" fontId="10" fillId="0" borderId="24" xfId="0" applyFont="1" applyBorder="1" applyProtection="1">
      <protection hidden="1"/>
    </xf>
    <xf numFmtId="0" fontId="13" fillId="0" borderId="25" xfId="2" applyFont="1" applyBorder="1" applyAlignment="1" applyProtection="1">
      <alignment horizontal="left" vertical="top"/>
      <protection hidden="1"/>
    </xf>
    <xf numFmtId="0" fontId="14" fillId="0" borderId="26" xfId="1" applyFont="1" applyBorder="1" applyAlignment="1" applyProtection="1">
      <alignment horizontal="center" wrapText="1"/>
      <protection hidden="1"/>
    </xf>
    <xf numFmtId="164" fontId="14" fillId="0" borderId="26" xfId="1" applyNumberFormat="1" applyFont="1" applyBorder="1" applyAlignment="1" applyProtection="1">
      <alignment horizontal="center"/>
      <protection hidden="1"/>
    </xf>
    <xf numFmtId="39" fontId="14" fillId="0" borderId="26" xfId="1" applyNumberFormat="1" applyFont="1" applyBorder="1" applyAlignment="1" applyProtection="1">
      <alignment horizontal="center"/>
      <protection hidden="1"/>
    </xf>
    <xf numFmtId="39" fontId="14" fillId="0" borderId="8" xfId="1" applyNumberFormat="1" applyFont="1" applyBorder="1" applyAlignment="1" applyProtection="1">
      <alignment horizontal="center" wrapText="1"/>
      <protection hidden="1"/>
    </xf>
    <xf numFmtId="0" fontId="16" fillId="0" borderId="26" xfId="1" applyFont="1" applyBorder="1" applyAlignment="1" applyProtection="1">
      <alignment horizontal="center"/>
      <protection hidden="1"/>
    </xf>
    <xf numFmtId="39" fontId="16" fillId="0" borderId="8" xfId="1" applyNumberFormat="1" applyFont="1" applyBorder="1" applyAlignment="1" applyProtection="1">
      <alignment horizontal="right"/>
      <protection hidden="1"/>
    </xf>
    <xf numFmtId="0" fontId="16" fillId="0" borderId="25" xfId="1" applyFont="1" applyFill="1" applyBorder="1" applyAlignment="1" applyProtection="1">
      <alignment horizontal="left" wrapText="1"/>
      <protection hidden="1"/>
    </xf>
    <xf numFmtId="0" fontId="16" fillId="0" borderId="26" xfId="1" applyFont="1" applyBorder="1" applyAlignment="1" applyProtection="1">
      <alignment horizontal="left" wrapText="1"/>
      <protection hidden="1"/>
    </xf>
    <xf numFmtId="165" fontId="16" fillId="0" borderId="26" xfId="1" applyNumberFormat="1" applyFont="1" applyBorder="1" applyAlignment="1" applyProtection="1">
      <alignment horizontal="right"/>
      <protection hidden="1"/>
    </xf>
    <xf numFmtId="39" fontId="16" fillId="3" borderId="26" xfId="1" applyNumberFormat="1" applyFont="1" applyFill="1" applyBorder="1" applyAlignment="1" applyProtection="1">
      <alignment horizontal="right"/>
      <protection locked="0" hidden="1"/>
    </xf>
    <xf numFmtId="0" fontId="17" fillId="0" borderId="25" xfId="2" applyFont="1" applyBorder="1" applyAlignment="1" applyProtection="1">
      <alignment horizontal="left" vertical="top"/>
      <protection hidden="1"/>
    </xf>
    <xf numFmtId="0" fontId="18" fillId="0" borderId="26" xfId="2" applyFont="1" applyBorder="1" applyAlignment="1" applyProtection="1">
      <alignment horizontal="center"/>
      <protection hidden="1"/>
    </xf>
    <xf numFmtId="0" fontId="18" fillId="0" borderId="26" xfId="2" applyFont="1" applyBorder="1" applyAlignment="1" applyProtection="1">
      <alignment horizontal="left" vertical="center"/>
      <protection hidden="1"/>
    </xf>
    <xf numFmtId="166" fontId="17" fillId="0" borderId="26" xfId="2" applyNumberFormat="1" applyFont="1" applyBorder="1" applyAlignment="1" applyProtection="1">
      <alignment horizontal="right" vertical="center"/>
      <protection hidden="1"/>
    </xf>
    <xf numFmtId="39" fontId="19" fillId="0" borderId="8" xfId="1" applyNumberFormat="1" applyFont="1" applyBorder="1" applyAlignment="1" applyProtection="1">
      <alignment horizontal="right"/>
      <protection hidden="1"/>
    </xf>
    <xf numFmtId="0" fontId="20" fillId="4" borderId="25" xfId="2" applyFont="1" applyFill="1" applyBorder="1" applyAlignment="1" applyProtection="1">
      <alignment horizontal="left" vertical="top"/>
      <protection hidden="1"/>
    </xf>
    <xf numFmtId="3" fontId="21" fillId="4" borderId="26" xfId="2" applyNumberFormat="1" applyFont="1" applyFill="1" applyBorder="1" applyAlignment="1" applyProtection="1">
      <alignment horizontal="center" vertical="top"/>
      <protection hidden="1"/>
    </xf>
    <xf numFmtId="0" fontId="21" fillId="4" borderId="26" xfId="2" applyFont="1" applyFill="1" applyBorder="1" applyAlignment="1" applyProtection="1">
      <alignment horizontal="center"/>
      <protection hidden="1"/>
    </xf>
    <xf numFmtId="0" fontId="21" fillId="4" borderId="26" xfId="2" applyFont="1" applyFill="1" applyBorder="1" applyAlignment="1" applyProtection="1">
      <alignment horizontal="left" vertical="top"/>
      <protection hidden="1"/>
    </xf>
    <xf numFmtId="166" fontId="21" fillId="4" borderId="26" xfId="2" applyNumberFormat="1" applyFont="1" applyFill="1" applyBorder="1" applyAlignment="1" applyProtection="1">
      <alignment horizontal="left" vertical="top"/>
      <protection hidden="1"/>
    </xf>
    <xf numFmtId="166" fontId="21" fillId="4" borderId="8" xfId="2" applyNumberFormat="1" applyFont="1" applyFill="1" applyBorder="1" applyAlignment="1" applyProtection="1">
      <alignment horizontal="left" vertical="top"/>
      <protection hidden="1"/>
    </xf>
    <xf numFmtId="0" fontId="23" fillId="0" borderId="29" xfId="0" applyFont="1" applyBorder="1" applyAlignment="1" applyProtection="1">
      <alignment horizontal="center"/>
      <protection hidden="1"/>
    </xf>
    <xf numFmtId="0" fontId="23" fillId="0" borderId="29" xfId="0" applyFont="1" applyBorder="1" applyAlignment="1" applyProtection="1">
      <alignment vertical="center"/>
      <protection hidden="1"/>
    </xf>
    <xf numFmtId="166" fontId="20" fillId="0" borderId="29" xfId="2" applyNumberFormat="1" applyFont="1" applyBorder="1" applyAlignment="1" applyProtection="1">
      <alignment horizontal="right" vertical="center"/>
      <protection hidden="1"/>
    </xf>
    <xf numFmtId="167" fontId="20" fillId="0" borderId="30" xfId="2" applyNumberFormat="1" applyFont="1" applyBorder="1" applyAlignment="1" applyProtection="1">
      <alignment horizontal="right" vertical="center"/>
      <protection hidden="1"/>
    </xf>
    <xf numFmtId="0" fontId="13" fillId="0" borderId="26" xfId="2" applyFont="1" applyBorder="1" applyAlignment="1" applyProtection="1">
      <alignment vertical="top" wrapText="1"/>
      <protection hidden="1"/>
    </xf>
    <xf numFmtId="0" fontId="9" fillId="0" borderId="24" xfId="0" applyFont="1" applyBorder="1" applyAlignment="1" applyProtection="1">
      <alignment vertical="center"/>
      <protection hidden="1"/>
    </xf>
    <xf numFmtId="0" fontId="22" fillId="0" borderId="28" xfId="0" applyFont="1" applyBorder="1" applyAlignment="1" applyProtection="1">
      <alignment vertical="center"/>
      <protection hidden="1"/>
    </xf>
    <xf numFmtId="0" fontId="0" fillId="0" borderId="29" xfId="0" applyBorder="1" applyAlignment="1" applyProtection="1">
      <alignment vertical="center"/>
      <protection hidden="1"/>
    </xf>
    <xf numFmtId="0" fontId="8" fillId="0" borderId="0" xfId="1" applyFont="1" applyAlignment="1"/>
    <xf numFmtId="0" fontId="3" fillId="2" borderId="7" xfId="1" applyFont="1" applyFill="1" applyBorder="1" applyAlignment="1"/>
    <xf numFmtId="0" fontId="3" fillId="2" borderId="6" xfId="1" applyFont="1" applyFill="1" applyBorder="1" applyAlignment="1"/>
    <xf numFmtId="0" fontId="3" fillId="2" borderId="3" xfId="1" applyFont="1" applyFill="1" applyBorder="1" applyAlignment="1"/>
    <xf numFmtId="0" fontId="3" fillId="2" borderId="2" xfId="1" applyFont="1" applyFill="1" applyBorder="1" applyAlignment="1"/>
    <xf numFmtId="0" fontId="6" fillId="0" borderId="0" xfId="1" applyFont="1" applyAlignment="1">
      <alignment vertical="center"/>
    </xf>
    <xf numFmtId="0" fontId="6" fillId="0" borderId="18" xfId="1" applyFont="1" applyBorder="1" applyAlignment="1">
      <alignment vertical="center"/>
    </xf>
    <xf numFmtId="0" fontId="18" fillId="0" borderId="25" xfId="2" applyFont="1" applyBorder="1" applyAlignment="1" applyProtection="1">
      <alignment horizontal="left" vertical="top"/>
      <protection hidden="1"/>
    </xf>
    <xf numFmtId="0" fontId="9" fillId="0" borderId="13" xfId="0" applyFont="1" applyBorder="1" applyAlignment="1" applyProtection="1">
      <alignment horizontal="center" vertical="center" wrapText="1"/>
      <protection hidden="1"/>
    </xf>
    <xf numFmtId="0" fontId="18" fillId="0" borderId="10" xfId="2" applyFont="1" applyBorder="1" applyAlignment="1" applyProtection="1">
      <alignment horizontal="left" vertical="top"/>
      <protection hidden="1"/>
    </xf>
    <xf numFmtId="0" fontId="22" fillId="0" borderId="31" xfId="0" applyFont="1" applyBorder="1" applyAlignment="1" applyProtection="1">
      <alignment vertical="center"/>
      <protection hidden="1"/>
    </xf>
    <xf numFmtId="0" fontId="16" fillId="0" borderId="33" xfId="1" applyFont="1" applyBorder="1" applyAlignment="1" applyProtection="1">
      <alignment horizontal="left" wrapText="1"/>
      <protection hidden="1"/>
    </xf>
    <xf numFmtId="0" fontId="15" fillId="0" borderId="0" xfId="1" applyFont="1" applyBorder="1" applyAlignment="1" applyProtection="1">
      <alignment horizontal="left" vertical="top" wrapText="1"/>
      <protection hidden="1"/>
    </xf>
    <xf numFmtId="0" fontId="16" fillId="0" borderId="10" xfId="1" applyFont="1" applyFill="1" applyBorder="1" applyAlignment="1" applyProtection="1">
      <alignment horizontal="left" vertical="top" wrapText="1"/>
      <protection hidden="1"/>
    </xf>
    <xf numFmtId="0" fontId="16" fillId="0" borderId="26" xfId="1" applyFont="1" applyBorder="1" applyAlignment="1" applyProtection="1">
      <alignment horizontal="center" vertical="top"/>
      <protection hidden="1"/>
    </xf>
    <xf numFmtId="165" fontId="16" fillId="0" borderId="27" xfId="1" applyNumberFormat="1" applyFont="1" applyBorder="1" applyAlignment="1" applyProtection="1">
      <alignment horizontal="right" vertical="top"/>
      <protection hidden="1"/>
    </xf>
    <xf numFmtId="39" fontId="16" fillId="3" borderId="27" xfId="1" applyNumberFormat="1" applyFont="1" applyFill="1" applyBorder="1" applyAlignment="1" applyProtection="1">
      <alignment horizontal="right" vertical="top"/>
      <protection locked="0" hidden="1"/>
    </xf>
    <xf numFmtId="165" fontId="16" fillId="0" borderId="26" xfId="1" applyNumberFormat="1" applyFont="1" applyBorder="1" applyAlignment="1" applyProtection="1">
      <alignment horizontal="right" vertical="top"/>
      <protection hidden="1"/>
    </xf>
    <xf numFmtId="39" fontId="16" fillId="3" borderId="26" xfId="1" applyNumberFormat="1" applyFont="1" applyFill="1" applyBorder="1" applyAlignment="1" applyProtection="1">
      <alignment horizontal="right" vertical="top"/>
      <protection locked="0" hidden="1"/>
    </xf>
    <xf numFmtId="0" fontId="15" fillId="0" borderId="10" xfId="1" applyFont="1" applyBorder="1" applyAlignment="1" applyProtection="1">
      <alignment horizontal="left" vertical="top" wrapText="1"/>
      <protection hidden="1"/>
    </xf>
    <xf numFmtId="0" fontId="17" fillId="0" borderId="26" xfId="2" applyFont="1" applyBorder="1" applyAlignment="1" applyProtection="1">
      <alignment horizontal="left" vertical="top" wrapText="1"/>
      <protection hidden="1"/>
    </xf>
    <xf numFmtId="0" fontId="15" fillId="0" borderId="25" xfId="1" applyFont="1" applyBorder="1" applyAlignment="1" applyProtection="1">
      <alignment horizontal="left" vertical="top" wrapText="1"/>
      <protection hidden="1"/>
    </xf>
    <xf numFmtId="0" fontId="16" fillId="0" borderId="25" xfId="1" applyFont="1" applyFill="1" applyBorder="1" applyAlignment="1" applyProtection="1">
      <alignment horizontal="left" vertical="top" wrapText="1"/>
      <protection hidden="1"/>
    </xf>
    <xf numFmtId="0" fontId="18" fillId="0" borderId="26" xfId="2" applyFont="1" applyBorder="1" applyAlignment="1" applyProtection="1">
      <alignment horizontal="left" vertical="top" wrapText="1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16" fillId="0" borderId="26" xfId="1" applyFont="1" applyFill="1" applyBorder="1" applyAlignment="1" applyProtection="1">
      <alignment horizontal="left" vertical="top" wrapText="1"/>
      <protection hidden="1"/>
    </xf>
    <xf numFmtId="167" fontId="22" fillId="0" borderId="30" xfId="2" applyNumberFormat="1" applyFont="1" applyBorder="1" applyAlignment="1" applyProtection="1">
      <alignment horizontal="right" vertical="center"/>
      <protection hidden="1"/>
    </xf>
    <xf numFmtId="3" fontId="17" fillId="0" borderId="26" xfId="2" applyNumberFormat="1" applyFont="1" applyBorder="1" applyAlignment="1" applyProtection="1">
      <alignment horizontal="right" vertical="center"/>
      <protection hidden="1"/>
    </xf>
    <xf numFmtId="39" fontId="14" fillId="0" borderId="26" xfId="1" applyNumberFormat="1" applyFont="1" applyBorder="1" applyAlignment="1" applyProtection="1">
      <alignment horizontal="center" wrapText="1"/>
      <protection hidden="1"/>
    </xf>
    <xf numFmtId="0" fontId="1" fillId="0" borderId="0" xfId="0" applyFont="1" applyAlignment="1">
      <alignment vertical="center"/>
    </xf>
    <xf numFmtId="0" fontId="4" fillId="0" borderId="5" xfId="1" applyFont="1" applyBorder="1" applyAlignment="1">
      <alignment horizontal="left"/>
    </xf>
    <xf numFmtId="0" fontId="4" fillId="0" borderId="31" xfId="1" applyFont="1" applyBorder="1" applyAlignment="1">
      <alignment horizontal="left"/>
    </xf>
    <xf numFmtId="0" fontId="7" fillId="0" borderId="21" xfId="1" applyFont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5" fillId="0" borderId="16" xfId="1" applyFont="1" applyBorder="1" applyAlignment="1">
      <alignment horizontal="left"/>
    </xf>
    <xf numFmtId="0" fontId="5" fillId="0" borderId="15" xfId="1" applyFont="1" applyBorder="1" applyAlignment="1">
      <alignment horizontal="left"/>
    </xf>
    <xf numFmtId="0" fontId="4" fillId="0" borderId="14" xfId="1" applyFont="1" applyBorder="1" applyAlignment="1">
      <alignment horizontal="left"/>
    </xf>
    <xf numFmtId="0" fontId="4" fillId="0" borderId="12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9" fillId="0" borderId="24" xfId="0" applyFont="1" applyBorder="1" applyAlignment="1" applyProtection="1">
      <alignment horizontal="center" vertical="center"/>
      <protection hidden="1"/>
    </xf>
    <xf numFmtId="0" fontId="11" fillId="0" borderId="11" xfId="0" applyFont="1" applyBorder="1" applyAlignment="1" applyProtection="1">
      <alignment horizontal="center" vertical="center"/>
      <protection hidden="1"/>
    </xf>
    <xf numFmtId="0" fontId="20" fillId="4" borderId="7" xfId="2" applyFont="1" applyFill="1" applyBorder="1" applyAlignment="1" applyProtection="1">
      <alignment horizontal="center" vertical="top"/>
      <protection hidden="1"/>
    </xf>
    <xf numFmtId="0" fontId="20" fillId="4" borderId="6" xfId="2" applyFont="1" applyFill="1" applyBorder="1" applyAlignment="1" applyProtection="1">
      <alignment horizontal="center" vertical="top"/>
      <protection hidden="1"/>
    </xf>
    <xf numFmtId="0" fontId="20" fillId="4" borderId="9" xfId="2" applyFont="1" applyFill="1" applyBorder="1" applyAlignment="1" applyProtection="1">
      <alignment horizontal="center" vertical="top"/>
      <protection hidden="1"/>
    </xf>
    <xf numFmtId="0" fontId="13" fillId="0" borderId="26" xfId="2" applyFont="1" applyBorder="1" applyAlignment="1" applyProtection="1">
      <alignment horizontal="center" vertical="top" wrapText="1"/>
      <protection hidden="1"/>
    </xf>
    <xf numFmtId="0" fontId="19" fillId="0" borderId="7" xfId="1" applyFont="1" applyFill="1" applyBorder="1" applyAlignment="1" applyProtection="1">
      <alignment horizontal="right" wrapText="1"/>
      <protection hidden="1"/>
    </xf>
    <xf numFmtId="0" fontId="19" fillId="0" borderId="6" xfId="1" applyFont="1" applyFill="1" applyBorder="1" applyAlignment="1" applyProtection="1">
      <alignment horizontal="right" wrapText="1"/>
      <protection hidden="1"/>
    </xf>
    <xf numFmtId="0" fontId="19" fillId="0" borderId="10" xfId="1" applyFont="1" applyFill="1" applyBorder="1" applyAlignment="1" applyProtection="1">
      <alignment horizontal="right" wrapText="1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17" fillId="0" borderId="7" xfId="2" applyFont="1" applyBorder="1" applyAlignment="1" applyProtection="1">
      <alignment horizontal="right" vertical="top"/>
      <protection hidden="1"/>
    </xf>
    <xf numFmtId="0" fontId="17" fillId="0" borderId="6" xfId="2" applyFont="1" applyBorder="1" applyAlignment="1" applyProtection="1">
      <alignment horizontal="right" vertical="top"/>
      <protection hidden="1"/>
    </xf>
    <xf numFmtId="0" fontId="17" fillId="0" borderId="10" xfId="2" applyFont="1" applyBorder="1" applyAlignment="1" applyProtection="1">
      <alignment horizontal="right" vertical="top"/>
      <protection hidden="1"/>
    </xf>
    <xf numFmtId="39" fontId="16" fillId="0" borderId="8" xfId="1" applyNumberFormat="1" applyFont="1" applyBorder="1" applyAlignment="1" applyProtection="1">
      <alignment horizontal="right" vertical="top"/>
      <protection hidden="1"/>
    </xf>
    <xf numFmtId="39" fontId="0" fillId="0" borderId="0" xfId="0" applyNumberFormat="1"/>
  </cellXfs>
  <cellStyles count="3">
    <cellStyle name="Normální" xfId="0" builtinId="0"/>
    <cellStyle name="Normální 2" xfId="1"/>
    <cellStyle name="normální_Lis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zoomScaleNormal="100" workbookViewId="0">
      <selection activeCell="C12" sqref="C12"/>
    </sheetView>
  </sheetViews>
  <sheetFormatPr defaultRowHeight="12.75" x14ac:dyDescent="0.2"/>
  <cols>
    <col min="1" max="1" width="24.5703125" style="1" customWidth="1"/>
    <col min="2" max="2" width="25.42578125" style="1" customWidth="1"/>
    <col min="3" max="3" width="36.5703125" style="1" customWidth="1"/>
    <col min="4" max="16384" width="9.140625" style="1"/>
  </cols>
  <sheetData>
    <row r="1" spans="1:3" ht="18" x14ac:dyDescent="0.25">
      <c r="A1" s="43" t="s">
        <v>6</v>
      </c>
      <c r="B1" s="43"/>
      <c r="C1" s="43"/>
    </row>
    <row r="2" spans="1:3" ht="13.5" thickBot="1" x14ac:dyDescent="0.25"/>
    <row r="3" spans="1:3" ht="15" customHeight="1" x14ac:dyDescent="0.2">
      <c r="A3" s="9" t="s">
        <v>5</v>
      </c>
      <c r="B3" s="76" t="s">
        <v>19</v>
      </c>
      <c r="C3" s="77"/>
    </row>
    <row r="4" spans="1:3" ht="14.25" x14ac:dyDescent="0.2">
      <c r="A4" s="8"/>
      <c r="B4" s="48"/>
      <c r="C4" s="49"/>
    </row>
    <row r="5" spans="1:3" ht="15.75" customHeight="1" thickBot="1" x14ac:dyDescent="0.25">
      <c r="A5" s="7" t="s">
        <v>4</v>
      </c>
      <c r="B5" s="78" t="s">
        <v>3</v>
      </c>
      <c r="C5" s="79"/>
    </row>
    <row r="7" spans="1:3" ht="13.5" thickBot="1" x14ac:dyDescent="0.25"/>
    <row r="8" spans="1:3" ht="15" customHeight="1" x14ac:dyDescent="0.2">
      <c r="A8" s="80" t="s">
        <v>20</v>
      </c>
      <c r="B8" s="81"/>
      <c r="C8" s="6">
        <f>'Scénické osvětlení'!G33</f>
        <v>0</v>
      </c>
    </row>
    <row r="9" spans="1:3" ht="14.25" x14ac:dyDescent="0.2">
      <c r="A9" s="82" t="s">
        <v>18</v>
      </c>
      <c r="B9" s="83"/>
      <c r="C9" s="5">
        <f>VRN!F7</f>
        <v>0</v>
      </c>
    </row>
    <row r="10" spans="1:3" ht="14.25" x14ac:dyDescent="0.2">
      <c r="A10" s="44" t="s">
        <v>2</v>
      </c>
      <c r="B10" s="45"/>
      <c r="C10" s="4">
        <f>SUM(C8:C9)</f>
        <v>0</v>
      </c>
    </row>
    <row r="11" spans="1:3" ht="15.75" customHeight="1" thickBot="1" x14ac:dyDescent="0.25">
      <c r="A11" s="74" t="s">
        <v>1</v>
      </c>
      <c r="B11" s="75"/>
      <c r="C11" s="3">
        <f>C10*0.21</f>
        <v>0</v>
      </c>
    </row>
    <row r="12" spans="1:3" ht="15" thickBot="1" x14ac:dyDescent="0.25">
      <c r="A12" s="46" t="s">
        <v>0</v>
      </c>
      <c r="B12" s="47"/>
      <c r="C12" s="2">
        <f>SUM(C10:C11)</f>
        <v>0</v>
      </c>
    </row>
  </sheetData>
  <mergeCells count="5">
    <mergeCell ref="A11:B11"/>
    <mergeCell ref="B3:C3"/>
    <mergeCell ref="B5:C5"/>
    <mergeCell ref="A8:B8"/>
    <mergeCell ref="A9:B9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E5" sqref="E5"/>
    </sheetView>
  </sheetViews>
  <sheetFormatPr defaultRowHeight="15" x14ac:dyDescent="0.25"/>
  <cols>
    <col min="2" max="2" width="35.28515625" customWidth="1"/>
    <col min="4" max="4" width="11.42578125" customWidth="1"/>
    <col min="5" max="5" width="19.85546875" customWidth="1"/>
    <col min="6" max="6" width="16.140625" customWidth="1"/>
  </cols>
  <sheetData>
    <row r="1" spans="1:6" ht="15.75" thickBot="1" x14ac:dyDescent="0.3"/>
    <row r="2" spans="1:6" ht="18" x14ac:dyDescent="0.25">
      <c r="A2" s="10"/>
      <c r="B2" s="40" t="s">
        <v>7</v>
      </c>
      <c r="C2" s="11"/>
      <c r="D2" s="12"/>
      <c r="E2" s="84" t="s">
        <v>8</v>
      </c>
      <c r="F2" s="85"/>
    </row>
    <row r="3" spans="1:6" x14ac:dyDescent="0.25">
      <c r="A3" s="13"/>
      <c r="B3" s="39" t="s">
        <v>9</v>
      </c>
      <c r="C3" s="14" t="s">
        <v>10</v>
      </c>
      <c r="D3" s="15" t="s">
        <v>11</v>
      </c>
      <c r="E3" s="16" t="s">
        <v>12</v>
      </c>
      <c r="F3" s="17" t="s">
        <v>13</v>
      </c>
    </row>
    <row r="4" spans="1:6" x14ac:dyDescent="0.25">
      <c r="A4" s="20">
        <v>2</v>
      </c>
      <c r="B4" s="21" t="s">
        <v>15</v>
      </c>
      <c r="C4" s="18" t="s">
        <v>14</v>
      </c>
      <c r="D4" s="22">
        <v>1</v>
      </c>
      <c r="E4" s="23">
        <v>0</v>
      </c>
      <c r="F4" s="19">
        <f>E4*D4</f>
        <v>0</v>
      </c>
    </row>
    <row r="5" spans="1:6" x14ac:dyDescent="0.25">
      <c r="A5" s="24"/>
      <c r="B5" s="71" t="s">
        <v>16</v>
      </c>
      <c r="C5" s="25"/>
      <c r="D5" s="26"/>
      <c r="E5" s="27"/>
      <c r="F5" s="28">
        <f>SUM(F4)</f>
        <v>0</v>
      </c>
    </row>
    <row r="6" spans="1:6" ht="15.75" x14ac:dyDescent="0.25">
      <c r="A6" s="29"/>
      <c r="B6" s="30"/>
      <c r="C6" s="31"/>
      <c r="D6" s="32"/>
      <c r="E6" s="33"/>
      <c r="F6" s="34"/>
    </row>
    <row r="7" spans="1:6" ht="16.5" thickBot="1" x14ac:dyDescent="0.3">
      <c r="A7" s="41" t="s">
        <v>17</v>
      </c>
      <c r="B7" s="42"/>
      <c r="C7" s="35"/>
      <c r="D7" s="36"/>
      <c r="E7" s="37"/>
      <c r="F7" s="38">
        <f>SUM(F5)</f>
        <v>0</v>
      </c>
    </row>
  </sheetData>
  <mergeCells count="1">
    <mergeCell ref="E2:F2"/>
  </mergeCells>
  <pageMargins left="0.7" right="0.7" top="0.78740157499999996" bottom="0.78740157499999996" header="0.3" footer="0.3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5" workbookViewId="0">
      <selection activeCell="A31" sqref="A31:F31"/>
    </sheetView>
  </sheetViews>
  <sheetFormatPr defaultRowHeight="15" x14ac:dyDescent="0.25"/>
  <cols>
    <col min="1" max="1" width="4.140625" customWidth="1"/>
    <col min="2" max="2" width="10" customWidth="1"/>
    <col min="3" max="3" width="50.140625" customWidth="1"/>
    <col min="4" max="4" width="8.5703125" customWidth="1"/>
    <col min="5" max="5" width="9.140625" customWidth="1"/>
    <col min="6" max="6" width="20.5703125" customWidth="1"/>
    <col min="7" max="7" width="18.42578125" customWidth="1"/>
    <col min="8" max="8" width="10" customWidth="1"/>
  </cols>
  <sheetData>
    <row r="1" spans="1:8" ht="36" customHeight="1" thickBot="1" x14ac:dyDescent="0.3">
      <c r="C1" s="73" t="s">
        <v>52</v>
      </c>
    </row>
    <row r="2" spans="1:8" ht="18" x14ac:dyDescent="0.25">
      <c r="A2" s="10"/>
      <c r="B2" s="51"/>
      <c r="C2" s="93" t="s">
        <v>20</v>
      </c>
      <c r="D2" s="94"/>
      <c r="E2" s="95"/>
      <c r="F2" s="84" t="s">
        <v>8</v>
      </c>
      <c r="G2" s="85"/>
    </row>
    <row r="3" spans="1:8" ht="27" customHeight="1" x14ac:dyDescent="0.25">
      <c r="A3" s="13"/>
      <c r="B3" s="89" t="s">
        <v>9</v>
      </c>
      <c r="C3" s="89"/>
      <c r="D3" s="14" t="s">
        <v>10</v>
      </c>
      <c r="E3" s="15" t="s">
        <v>11</v>
      </c>
      <c r="F3" s="72" t="s">
        <v>50</v>
      </c>
      <c r="G3" s="17" t="s">
        <v>51</v>
      </c>
    </row>
    <row r="4" spans="1:8" ht="128.25" x14ac:dyDescent="0.25">
      <c r="A4" s="64">
        <v>1</v>
      </c>
      <c r="B4" s="55" t="s">
        <v>23</v>
      </c>
      <c r="C4" s="54" t="s">
        <v>36</v>
      </c>
      <c r="D4" s="57" t="s">
        <v>21</v>
      </c>
      <c r="E4" s="58">
        <v>1</v>
      </c>
      <c r="F4" s="59">
        <v>0</v>
      </c>
      <c r="G4" s="99">
        <f>F4*E4</f>
        <v>0</v>
      </c>
    </row>
    <row r="5" spans="1:8" ht="26.25" x14ac:dyDescent="0.25">
      <c r="A5" s="65">
        <v>2</v>
      </c>
      <c r="B5" s="56" t="s">
        <v>23</v>
      </c>
      <c r="C5" s="21" t="s">
        <v>25</v>
      </c>
      <c r="D5" s="57" t="s">
        <v>26</v>
      </c>
      <c r="E5" s="60">
        <v>1</v>
      </c>
      <c r="F5" s="61">
        <v>0</v>
      </c>
      <c r="G5" s="99">
        <f t="shared" ref="G5:G8" si="0">F5*E5</f>
        <v>0</v>
      </c>
    </row>
    <row r="6" spans="1:8" x14ac:dyDescent="0.25">
      <c r="A6" s="65">
        <v>3</v>
      </c>
      <c r="B6" s="56" t="s">
        <v>23</v>
      </c>
      <c r="C6" s="21" t="s">
        <v>27</v>
      </c>
      <c r="D6" s="57" t="s">
        <v>21</v>
      </c>
      <c r="E6" s="60">
        <v>1</v>
      </c>
      <c r="F6" s="61">
        <v>0</v>
      </c>
      <c r="G6" s="99">
        <f t="shared" si="0"/>
        <v>0</v>
      </c>
    </row>
    <row r="7" spans="1:8" ht="39" x14ac:dyDescent="0.25">
      <c r="A7" s="65">
        <v>4</v>
      </c>
      <c r="B7" s="56" t="s">
        <v>24</v>
      </c>
      <c r="C7" s="21" t="s">
        <v>28</v>
      </c>
      <c r="D7" s="57" t="s">
        <v>21</v>
      </c>
      <c r="E7" s="60">
        <v>1</v>
      </c>
      <c r="F7" s="61">
        <v>0</v>
      </c>
      <c r="G7" s="99">
        <f t="shared" si="0"/>
        <v>0</v>
      </c>
      <c r="H7" s="67"/>
    </row>
    <row r="8" spans="1:8" x14ac:dyDescent="0.25">
      <c r="A8" s="65">
        <v>5</v>
      </c>
      <c r="B8" s="56" t="s">
        <v>24</v>
      </c>
      <c r="C8" s="21" t="s">
        <v>29</v>
      </c>
      <c r="D8" s="57" t="s">
        <v>21</v>
      </c>
      <c r="E8" s="60">
        <v>1</v>
      </c>
      <c r="F8" s="61">
        <v>0</v>
      </c>
      <c r="G8" s="99">
        <f t="shared" si="0"/>
        <v>0</v>
      </c>
    </row>
    <row r="9" spans="1:8" x14ac:dyDescent="0.25">
      <c r="A9" s="96" t="s">
        <v>22</v>
      </c>
      <c r="B9" s="97"/>
      <c r="C9" s="97"/>
      <c r="D9" s="97"/>
      <c r="E9" s="97"/>
      <c r="F9" s="98"/>
      <c r="G9" s="28">
        <f>SUM(G4:G8)</f>
        <v>0</v>
      </c>
    </row>
    <row r="10" spans="1:8" ht="306" x14ac:dyDescent="0.25">
      <c r="A10" s="64">
        <v>6</v>
      </c>
      <c r="B10" s="62" t="s">
        <v>23</v>
      </c>
      <c r="C10" s="63" t="s">
        <v>30</v>
      </c>
      <c r="D10" s="57" t="s">
        <v>21</v>
      </c>
      <c r="E10" s="58">
        <v>2</v>
      </c>
      <c r="F10" s="59">
        <v>0</v>
      </c>
      <c r="G10" s="99">
        <f>F10*E10</f>
        <v>0</v>
      </c>
    </row>
    <row r="11" spans="1:8" ht="27.75" customHeight="1" x14ac:dyDescent="0.25">
      <c r="A11" s="64">
        <v>7</v>
      </c>
      <c r="B11" s="62" t="s">
        <v>24</v>
      </c>
      <c r="C11" s="66" t="s">
        <v>45</v>
      </c>
      <c r="D11" s="57" t="s">
        <v>21</v>
      </c>
      <c r="E11" s="58">
        <v>1</v>
      </c>
      <c r="F11" s="61">
        <v>0</v>
      </c>
      <c r="G11" s="19">
        <f t="shared" ref="G11:G15" si="1">F11*E11</f>
        <v>0</v>
      </c>
      <c r="H11" s="67"/>
    </row>
    <row r="12" spans="1:8" ht="51" x14ac:dyDescent="0.25">
      <c r="A12" s="64">
        <v>8</v>
      </c>
      <c r="B12" s="62" t="s">
        <v>24</v>
      </c>
      <c r="C12" s="66" t="s">
        <v>46</v>
      </c>
      <c r="D12" s="57" t="s">
        <v>21</v>
      </c>
      <c r="E12" s="58">
        <v>1</v>
      </c>
      <c r="F12" s="61">
        <v>0</v>
      </c>
      <c r="G12" s="19">
        <f t="shared" si="1"/>
        <v>0</v>
      </c>
      <c r="H12" s="67"/>
    </row>
    <row r="13" spans="1:8" ht="38.25" x14ac:dyDescent="0.25">
      <c r="A13" s="64">
        <v>9</v>
      </c>
      <c r="B13" s="62" t="s">
        <v>24</v>
      </c>
      <c r="C13" s="66" t="s">
        <v>31</v>
      </c>
      <c r="D13" s="57" t="s">
        <v>21</v>
      </c>
      <c r="E13" s="58">
        <v>1</v>
      </c>
      <c r="F13" s="61">
        <v>0</v>
      </c>
      <c r="G13" s="19">
        <f t="shared" si="1"/>
        <v>0</v>
      </c>
      <c r="H13" s="67"/>
    </row>
    <row r="14" spans="1:8" ht="25.5" x14ac:dyDescent="0.25">
      <c r="A14" s="64">
        <v>10</v>
      </c>
      <c r="B14" s="62" t="s">
        <v>24</v>
      </c>
      <c r="C14" s="66" t="s">
        <v>49</v>
      </c>
      <c r="D14" s="57" t="s">
        <v>21</v>
      </c>
      <c r="E14" s="58">
        <v>1</v>
      </c>
      <c r="F14" s="61">
        <v>0</v>
      </c>
      <c r="G14" s="19">
        <f t="shared" si="1"/>
        <v>0</v>
      </c>
      <c r="H14" s="68"/>
    </row>
    <row r="15" spans="1:8" ht="38.25" x14ac:dyDescent="0.25">
      <c r="A15" s="64">
        <v>11</v>
      </c>
      <c r="B15" s="62" t="s">
        <v>24</v>
      </c>
      <c r="C15" s="66" t="s">
        <v>32</v>
      </c>
      <c r="D15" s="57" t="s">
        <v>21</v>
      </c>
      <c r="E15" s="58">
        <v>1</v>
      </c>
      <c r="F15" s="59">
        <v>0</v>
      </c>
      <c r="G15" s="19">
        <f t="shared" si="1"/>
        <v>0</v>
      </c>
    </row>
    <row r="16" spans="1:8" x14ac:dyDescent="0.25">
      <c r="A16" s="90" t="s">
        <v>22</v>
      </c>
      <c r="B16" s="91"/>
      <c r="C16" s="91"/>
      <c r="D16" s="91"/>
      <c r="E16" s="91"/>
      <c r="F16" s="92"/>
      <c r="G16" s="28">
        <f>SUM(G10:G15)</f>
        <v>0</v>
      </c>
    </row>
    <row r="17" spans="1:9" ht="25.5" x14ac:dyDescent="0.25">
      <c r="A17" s="64">
        <v>12</v>
      </c>
      <c r="B17" s="62" t="s">
        <v>23</v>
      </c>
      <c r="C17" s="69" t="s">
        <v>35</v>
      </c>
      <c r="D17" s="57" t="s">
        <v>34</v>
      </c>
      <c r="E17" s="58">
        <v>18</v>
      </c>
      <c r="F17" s="59">
        <v>0</v>
      </c>
      <c r="G17" s="19">
        <f>F17*E17</f>
        <v>0</v>
      </c>
    </row>
    <row r="18" spans="1:9" ht="25.5" x14ac:dyDescent="0.25">
      <c r="A18" s="64">
        <v>13</v>
      </c>
      <c r="B18" s="62" t="s">
        <v>23</v>
      </c>
      <c r="C18" s="69" t="s">
        <v>37</v>
      </c>
      <c r="D18" s="57" t="s">
        <v>34</v>
      </c>
      <c r="E18" s="58">
        <v>6</v>
      </c>
      <c r="F18" s="61">
        <v>0</v>
      </c>
      <c r="G18" s="19">
        <f t="shared" ref="G18:G24" si="2">F18*E18</f>
        <v>0</v>
      </c>
    </row>
    <row r="19" spans="1:9" x14ac:dyDescent="0.25">
      <c r="A19" s="64">
        <v>14</v>
      </c>
      <c r="B19" s="62" t="s">
        <v>23</v>
      </c>
      <c r="C19" s="69" t="s">
        <v>38</v>
      </c>
      <c r="D19" s="57" t="s">
        <v>34</v>
      </c>
      <c r="E19" s="58">
        <v>6</v>
      </c>
      <c r="F19" s="61">
        <v>0</v>
      </c>
      <c r="G19" s="19">
        <f t="shared" si="2"/>
        <v>0</v>
      </c>
    </row>
    <row r="20" spans="1:9" x14ac:dyDescent="0.25">
      <c r="A20" s="64">
        <v>15</v>
      </c>
      <c r="B20" s="62" t="s">
        <v>23</v>
      </c>
      <c r="C20" s="69" t="s">
        <v>39</v>
      </c>
      <c r="D20" s="57" t="s">
        <v>34</v>
      </c>
      <c r="E20" s="58">
        <v>26</v>
      </c>
      <c r="F20" s="61">
        <v>0</v>
      </c>
      <c r="G20" s="19">
        <f t="shared" si="2"/>
        <v>0</v>
      </c>
    </row>
    <row r="21" spans="1:9" x14ac:dyDescent="0.25">
      <c r="A21" s="64">
        <v>16</v>
      </c>
      <c r="B21" s="62" t="s">
        <v>23</v>
      </c>
      <c r="C21" s="69" t="s">
        <v>40</v>
      </c>
      <c r="D21" s="57" t="s">
        <v>34</v>
      </c>
      <c r="E21" s="58">
        <v>10</v>
      </c>
      <c r="F21" s="61">
        <v>0</v>
      </c>
      <c r="G21" s="19">
        <f t="shared" si="2"/>
        <v>0</v>
      </c>
    </row>
    <row r="22" spans="1:9" x14ac:dyDescent="0.25">
      <c r="A22" s="50">
        <v>17</v>
      </c>
      <c r="B22" s="52" t="s">
        <v>23</v>
      </c>
      <c r="C22" s="69" t="s">
        <v>41</v>
      </c>
      <c r="D22" s="57" t="s">
        <v>34</v>
      </c>
      <c r="E22" s="58">
        <v>8</v>
      </c>
      <c r="F22" s="59">
        <v>0</v>
      </c>
      <c r="G22" s="19">
        <f t="shared" si="2"/>
        <v>0</v>
      </c>
    </row>
    <row r="23" spans="1:9" x14ac:dyDescent="0.25">
      <c r="A23" s="50">
        <v>18</v>
      </c>
      <c r="B23" s="52" t="s">
        <v>23</v>
      </c>
      <c r="C23" s="69" t="s">
        <v>42</v>
      </c>
      <c r="D23" s="57" t="s">
        <v>34</v>
      </c>
      <c r="E23" s="58">
        <v>8</v>
      </c>
      <c r="F23" s="59">
        <v>0</v>
      </c>
      <c r="G23" s="19">
        <f t="shared" si="2"/>
        <v>0</v>
      </c>
    </row>
    <row r="24" spans="1:9" x14ac:dyDescent="0.25">
      <c r="A24" s="50">
        <v>19</v>
      </c>
      <c r="B24" s="52" t="s">
        <v>24</v>
      </c>
      <c r="C24" s="69" t="s">
        <v>33</v>
      </c>
      <c r="D24" s="57" t="s">
        <v>21</v>
      </c>
      <c r="E24" s="58">
        <v>1</v>
      </c>
      <c r="F24" s="61">
        <v>0</v>
      </c>
      <c r="G24" s="19">
        <f t="shared" si="2"/>
        <v>0</v>
      </c>
    </row>
    <row r="25" spans="1:9" x14ac:dyDescent="0.25">
      <c r="A25" s="90" t="s">
        <v>22</v>
      </c>
      <c r="B25" s="91"/>
      <c r="C25" s="91"/>
      <c r="D25" s="91"/>
      <c r="E25" s="91"/>
      <c r="F25" s="92"/>
      <c r="G25" s="28">
        <f>SUM(G17:G24)</f>
        <v>0</v>
      </c>
      <c r="I25" s="100"/>
    </row>
    <row r="26" spans="1:9" ht="38.25" x14ac:dyDescent="0.25">
      <c r="A26" s="64">
        <v>20</v>
      </c>
      <c r="B26" s="62" t="s">
        <v>23</v>
      </c>
      <c r="C26" s="66" t="s">
        <v>43</v>
      </c>
      <c r="D26" s="57" t="s">
        <v>21</v>
      </c>
      <c r="E26" s="58">
        <v>2</v>
      </c>
      <c r="F26" s="59">
        <v>0</v>
      </c>
      <c r="G26" s="99">
        <f>F26*E26</f>
        <v>0</v>
      </c>
    </row>
    <row r="27" spans="1:9" ht="38.25" x14ac:dyDescent="0.25">
      <c r="A27" s="64">
        <v>21</v>
      </c>
      <c r="B27" s="62" t="s">
        <v>23</v>
      </c>
      <c r="C27" s="66" t="s">
        <v>47</v>
      </c>
      <c r="D27" s="57" t="s">
        <v>34</v>
      </c>
      <c r="E27" s="58">
        <v>10</v>
      </c>
      <c r="F27" s="61">
        <v>0</v>
      </c>
      <c r="G27" s="99">
        <f t="shared" ref="G27:G28" si="3">F27*E27</f>
        <v>0</v>
      </c>
      <c r="H27" s="68"/>
    </row>
    <row r="28" spans="1:9" ht="76.5" x14ac:dyDescent="0.25">
      <c r="A28" s="64">
        <v>22</v>
      </c>
      <c r="B28" s="62" t="s">
        <v>24</v>
      </c>
      <c r="C28" s="66" t="s">
        <v>44</v>
      </c>
      <c r="D28" s="57" t="s">
        <v>21</v>
      </c>
      <c r="E28" s="58">
        <v>1</v>
      </c>
      <c r="F28" s="61">
        <v>0</v>
      </c>
      <c r="G28" s="99">
        <f t="shared" si="3"/>
        <v>0</v>
      </c>
      <c r="H28" s="67"/>
    </row>
    <row r="29" spans="1:9" x14ac:dyDescent="0.25">
      <c r="A29" s="90" t="s">
        <v>22</v>
      </c>
      <c r="B29" s="91"/>
      <c r="C29" s="91"/>
      <c r="D29" s="91"/>
      <c r="E29" s="91">
        <v>1</v>
      </c>
      <c r="F29" s="92">
        <v>0</v>
      </c>
      <c r="G29" s="28">
        <f>SUM(G26:G28)</f>
        <v>0</v>
      </c>
    </row>
    <row r="30" spans="1:9" ht="51" x14ac:dyDescent="0.25">
      <c r="A30" s="64">
        <v>23</v>
      </c>
      <c r="B30" s="62" t="s">
        <v>24</v>
      </c>
      <c r="C30" s="66" t="s">
        <v>48</v>
      </c>
      <c r="D30" s="57" t="s">
        <v>21</v>
      </c>
      <c r="E30" s="58">
        <v>1</v>
      </c>
      <c r="F30" s="61">
        <v>0</v>
      </c>
      <c r="G30" s="99">
        <f>F30*E30</f>
        <v>0</v>
      </c>
      <c r="H30" s="68"/>
    </row>
    <row r="31" spans="1:9" x14ac:dyDescent="0.25">
      <c r="A31" s="96" t="s">
        <v>22</v>
      </c>
      <c r="B31" s="97"/>
      <c r="C31" s="97"/>
      <c r="D31" s="97"/>
      <c r="E31" s="97"/>
      <c r="F31" s="98"/>
      <c r="G31" s="28">
        <f>SUM(G30)</f>
        <v>0</v>
      </c>
    </row>
    <row r="32" spans="1:9" ht="15.75" x14ac:dyDescent="0.25">
      <c r="A32" s="86"/>
      <c r="B32" s="87"/>
      <c r="C32" s="87"/>
      <c r="D32" s="87"/>
      <c r="E32" s="87"/>
      <c r="F32" s="87"/>
      <c r="G32" s="88"/>
    </row>
    <row r="33" spans="1:7" ht="16.5" thickBot="1" x14ac:dyDescent="0.3">
      <c r="A33" s="41" t="s">
        <v>17</v>
      </c>
      <c r="B33" s="53"/>
      <c r="C33" s="42"/>
      <c r="D33" s="35"/>
      <c r="E33" s="36"/>
      <c r="F33" s="37"/>
      <c r="G33" s="70">
        <f>SUM(G31,G29,G25,G16,G9)</f>
        <v>0</v>
      </c>
    </row>
  </sheetData>
  <mergeCells count="9">
    <mergeCell ref="A32:G32"/>
    <mergeCell ref="B3:C3"/>
    <mergeCell ref="A29:F29"/>
    <mergeCell ref="F2:G2"/>
    <mergeCell ref="C2:E2"/>
    <mergeCell ref="A9:F9"/>
    <mergeCell ref="A16:F16"/>
    <mergeCell ref="A25:F25"/>
    <mergeCell ref="A31:F31"/>
  </mergeCells>
  <pageMargins left="0.7" right="0.7" top="0.78740157499999996" bottom="0.78740157499999996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rozpočtu</vt:lpstr>
      <vt:lpstr>VRN</vt:lpstr>
      <vt:lpstr>Scénické osvětlení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Kolářová</dc:creator>
  <cp:lastModifiedBy>Lucie Kolářová</cp:lastModifiedBy>
  <cp:lastPrinted>2023-05-24T12:30:05Z</cp:lastPrinted>
  <dcterms:created xsi:type="dcterms:W3CDTF">2023-05-18T12:26:55Z</dcterms:created>
  <dcterms:modified xsi:type="dcterms:W3CDTF">2023-06-07T08:35:53Z</dcterms:modified>
</cp:coreProperties>
</file>